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kd\Årsregnskap\"/>
    </mc:Choice>
  </mc:AlternateContent>
  <xr:revisionPtr revIDLastSave="0" documentId="8_{ADBECEF9-951A-466D-BBF9-3BC2FD6013DA}" xr6:coauthVersionLast="41" xr6:coauthVersionMax="41" xr10:uidLastSave="{00000000-0000-0000-0000-000000000000}"/>
  <bookViews>
    <workbookView xWindow="-18120" yWindow="-10935" windowWidth="18240" windowHeight="28440" activeTab="1" xr2:uid="{00000000-000D-0000-FFFF-FFFF00000000}"/>
  </bookViews>
  <sheets>
    <sheet name="Årsregnskap 2018" sheetId="1" r:id="rId1"/>
    <sheet name="Budsjett 201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" l="1"/>
  <c r="C13" i="2"/>
  <c r="F14" i="1" l="1"/>
  <c r="F27" i="1" l="1"/>
  <c r="F26" i="1"/>
  <c r="F25" i="1"/>
  <c r="F24" i="1"/>
  <c r="F23" i="1"/>
  <c r="F22" i="1"/>
  <c r="F21" i="1"/>
  <c r="F20" i="1"/>
  <c r="F19" i="1"/>
  <c r="F13" i="1"/>
  <c r="F12" i="1"/>
  <c r="F11" i="1"/>
  <c r="F10" i="1"/>
  <c r="F9" i="1"/>
  <c r="F8" i="1"/>
  <c r="F15" i="1" l="1"/>
  <c r="C15" i="1"/>
  <c r="E15" i="1"/>
  <c r="E26" i="2" l="1"/>
  <c r="C26" i="2"/>
  <c r="C28" i="2" l="1"/>
  <c r="C43" i="1"/>
  <c r="E28" i="1"/>
  <c r="C28" i="1"/>
  <c r="E18" i="1"/>
  <c r="E16" i="2"/>
  <c r="E13" i="2"/>
  <c r="C18" i="1"/>
  <c r="E28" i="2" l="1"/>
  <c r="F28" i="1"/>
  <c r="C30" i="1"/>
  <c r="C48" i="1" l="1"/>
  <c r="C49" i="1" s="1"/>
</calcChain>
</file>

<file path=xl/sharedStrings.xml><?xml version="1.0" encoding="utf-8"?>
<sst xmlns="http://schemas.openxmlformats.org/spreadsheetml/2006/main" count="99" uniqueCount="62">
  <si>
    <t>Røyken NTN Taekwon - Do Klubb</t>
  </si>
  <si>
    <t>Kontonr</t>
  </si>
  <si>
    <t>Kontonavn</t>
  </si>
  <si>
    <t>Materialer til salgs</t>
  </si>
  <si>
    <t>Kasse - leder</t>
  </si>
  <si>
    <t>Avvik</t>
  </si>
  <si>
    <t>Trenings - og medlemsavg</t>
  </si>
  <si>
    <t>Offentlig tilskudd</t>
  </si>
  <si>
    <t>Kurs- og konkurranser</t>
  </si>
  <si>
    <t>Forbund</t>
  </si>
  <si>
    <t>Innkjøp av varer for videresalg</t>
  </si>
  <si>
    <t>Sum inntekter</t>
  </si>
  <si>
    <t>Sum kostnader</t>
  </si>
  <si>
    <t>Renteinntekter</t>
  </si>
  <si>
    <t>Inntekter</t>
  </si>
  <si>
    <t>Kostnader</t>
  </si>
  <si>
    <t>Eiendeler</t>
  </si>
  <si>
    <t>Sum eiendeler</t>
  </si>
  <si>
    <t>Kundefordringer</t>
  </si>
  <si>
    <t>Stevneutgifter</t>
  </si>
  <si>
    <t>Drift</t>
  </si>
  <si>
    <t>Egenkapital og gjeld</t>
  </si>
  <si>
    <t>Sum egenkapital og gjeld</t>
  </si>
  <si>
    <t>Bank - drift Posten</t>
  </si>
  <si>
    <t>Bank - drift Dnb</t>
  </si>
  <si>
    <t>Resultat</t>
  </si>
  <si>
    <t>(1)</t>
  </si>
  <si>
    <t>(2)</t>
  </si>
  <si>
    <t>Vipps konto - 1503.76.90233</t>
  </si>
  <si>
    <t>Treningsavgift - Gradering</t>
  </si>
  <si>
    <t>Tilskudd fra privat næringsliv</t>
  </si>
  <si>
    <t>Instruktørgodtgjørelse</t>
  </si>
  <si>
    <t>Utgifter til Avslutning</t>
  </si>
  <si>
    <t>Egenkapitalen er økt med tilsvarende beløp.</t>
  </si>
  <si>
    <t>(4)</t>
  </si>
  <si>
    <t xml:space="preserve">      Røyken idrettsråd, samt momskompensasjon.</t>
  </si>
  <si>
    <t>Gradering</t>
  </si>
  <si>
    <t>Innkjøp belter bøker</t>
  </si>
  <si>
    <t>(3)</t>
  </si>
  <si>
    <t>Budsjett 2018</t>
  </si>
  <si>
    <t>(1) Graderingsavgift er inkludert i treningsavgift fra høst 2017</t>
  </si>
  <si>
    <t>(3) Tilskudd fra privat næringsliv kommer fra deltagelse på røyken mila</t>
  </si>
  <si>
    <t>Resultatregnskap 2018</t>
  </si>
  <si>
    <t>Regnskap 2018</t>
  </si>
  <si>
    <t>Årsregnskap 2018</t>
  </si>
  <si>
    <t>Salgsinntekter materiell</t>
  </si>
  <si>
    <t>Salgsinntekter avgiftsfri</t>
  </si>
  <si>
    <t>Resultat pr. 31.12.18</t>
  </si>
  <si>
    <t>Balanse pr. 31.12.18</t>
  </si>
  <si>
    <t>Pr. 31.12.18</t>
  </si>
  <si>
    <t>Egenkapital pr. 31.12.17</t>
  </si>
  <si>
    <t>(1) Graderingsavgift er inkludert i treningsavgift</t>
  </si>
  <si>
    <t xml:space="preserve">(2) Spillemidler og Lam midler fra Norsk Tipping, Drifts- og aktivitetsmidler fra Røyken kommune,  støtte til kurs Røyken idrettsråd </t>
  </si>
  <si>
    <t>(5)</t>
  </si>
  <si>
    <t>(5) Instruktører får nå godtgjørelse istedenfor sponsing av reelle utgifter til kurs og konkurranser</t>
  </si>
  <si>
    <t>(4) Østlandscup og instruktørkurs utgjør hver ca 20.000 hver. 11860 er utlegg NM og kurs som blir innbetalt i 2019</t>
  </si>
  <si>
    <t>(6) Feil kundefordringer for 2017 pga manglende integrasjon med medlemsportal, 5712,10</t>
  </si>
  <si>
    <t>(6)</t>
  </si>
  <si>
    <t>Slemmestad 18. februar 2019</t>
  </si>
  <si>
    <t xml:space="preserve">Røyken NTN Taekwondo-Do Klubb har i år 2018 et overskudd på kr 33473,95
</t>
  </si>
  <si>
    <t>Budsjett 2019</t>
  </si>
  <si>
    <t>(2) Mulig innkjøp av matter til nye sydskogen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</si>
</sst>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#,##0.00_ ;\-#,##0.00\ 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4" fontId="2" fillId="0" borderId="0" xfId="0" applyNumberFormat="1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4" fontId="2" fillId="2" borderId="2" xfId="0" applyNumberFormat="1" applyFont="1" applyFill="1" applyBorder="1"/>
    <xf numFmtId="4" fontId="2" fillId="2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164" fontId="0" fillId="0" borderId="0" xfId="0" applyNumberFormat="1"/>
    <xf numFmtId="49" fontId="0" fillId="0" borderId="0" xfId="0" applyNumberFormat="1"/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49" fontId="10" fillId="0" borderId="0" xfId="0" applyNumberFormat="1" applyFont="1"/>
    <xf numFmtId="0" fontId="11" fillId="0" borderId="0" xfId="0" applyFont="1"/>
    <xf numFmtId="4" fontId="10" fillId="0" borderId="0" xfId="0" applyNumberFormat="1" applyFont="1"/>
    <xf numFmtId="49" fontId="9" fillId="0" borderId="0" xfId="0" applyNumberFormat="1" applyFont="1"/>
    <xf numFmtId="0" fontId="7" fillId="0" borderId="0" xfId="0" quotePrefix="1" applyFont="1"/>
    <xf numFmtId="166" fontId="9" fillId="2" borderId="0" xfId="1" applyNumberFormat="1" applyFont="1" applyFill="1"/>
    <xf numFmtId="165" fontId="9" fillId="2" borderId="0" xfId="1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49" fontId="1" fillId="0" borderId="0" xfId="0" applyNumberFormat="1" applyFont="1"/>
  </cellXfs>
  <cellStyles count="4">
    <cellStyle name="Comma" xfId="1" builtinId="3"/>
    <cellStyle name="Comma 2" xfId="3" xr:uid="{00000000-0005-0000-0000-00002F000000}"/>
    <cellStyle name="Normal" xfId="0" builtinId="0"/>
    <cellStyle name="Normal 2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zoomScale="130" zoomScaleNormal="130" workbookViewId="0">
      <selection activeCell="A63" sqref="A63"/>
    </sheetView>
  </sheetViews>
  <sheetFormatPr defaultColWidth="11.42578125" defaultRowHeight="12.75" x14ac:dyDescent="0.2"/>
  <cols>
    <col min="1" max="1" width="9.140625" customWidth="1"/>
    <col min="2" max="2" width="29.7109375" customWidth="1"/>
    <col min="3" max="3" width="14" bestFit="1" customWidth="1"/>
    <col min="4" max="4" width="1.85546875" customWidth="1"/>
    <col min="5" max="5" width="13.28515625" customWidth="1"/>
    <col min="6" max="6" width="12.140625" customWidth="1"/>
    <col min="7" max="7" width="3.42578125" customWidth="1"/>
    <col min="8" max="8" width="18.7109375" customWidth="1"/>
    <col min="9" max="9" width="16.28515625" customWidth="1"/>
    <col min="10" max="10" width="28.7109375" customWidth="1"/>
    <col min="11" max="11" width="14" bestFit="1" customWidth="1"/>
    <col min="12" max="12" width="8.28515625" customWidth="1"/>
    <col min="13" max="13" width="28.5703125" bestFit="1" customWidth="1"/>
  </cols>
  <sheetData>
    <row r="1" spans="1:23" ht="18" x14ac:dyDescent="0.25">
      <c r="A1" s="2" t="s">
        <v>0</v>
      </c>
    </row>
    <row r="2" spans="1:23" s="6" customFormat="1" ht="15.75" x14ac:dyDescent="0.25">
      <c r="A2" s="5" t="s">
        <v>44</v>
      </c>
    </row>
    <row r="4" spans="1:23" s="1" customFormat="1" x14ac:dyDescent="0.2">
      <c r="A4" s="1" t="s">
        <v>42</v>
      </c>
      <c r="I4"/>
      <c r="J4"/>
      <c r="K4" s="3"/>
      <c r="L4" s="3"/>
      <c r="M4"/>
      <c r="N4"/>
      <c r="O4" s="3"/>
      <c r="P4"/>
      <c r="Q4"/>
      <c r="R4"/>
      <c r="S4"/>
      <c r="T4"/>
      <c r="U4"/>
      <c r="V4"/>
      <c r="W4"/>
    </row>
    <row r="5" spans="1:23" s="1" customFormat="1" x14ac:dyDescent="0.2">
      <c r="I5"/>
      <c r="J5" s="3"/>
      <c r="K5"/>
      <c r="L5"/>
      <c r="M5"/>
      <c r="N5"/>
      <c r="O5"/>
      <c r="P5"/>
      <c r="Q5"/>
      <c r="R5"/>
    </row>
    <row r="6" spans="1:23" x14ac:dyDescent="0.2">
      <c r="A6" s="1" t="s">
        <v>14</v>
      </c>
    </row>
    <row r="7" spans="1:23" x14ac:dyDescent="0.2">
      <c r="A7" t="s">
        <v>1</v>
      </c>
      <c r="B7" t="s">
        <v>2</v>
      </c>
      <c r="C7" s="19" t="s">
        <v>43</v>
      </c>
      <c r="D7" s="11"/>
      <c r="E7" s="20" t="s">
        <v>39</v>
      </c>
      <c r="F7" s="11" t="s">
        <v>5</v>
      </c>
    </row>
    <row r="8" spans="1:23" x14ac:dyDescent="0.2">
      <c r="A8" s="12">
        <v>3000</v>
      </c>
      <c r="B8" t="s">
        <v>6</v>
      </c>
      <c r="C8" s="3">
        <v>331574</v>
      </c>
      <c r="D8" s="3"/>
      <c r="E8" s="32">
        <v>480000</v>
      </c>
      <c r="F8" s="3">
        <f t="shared" ref="F8:F14" si="0">C8-E8</f>
        <v>-148426</v>
      </c>
      <c r="G8" s="26"/>
    </row>
    <row r="9" spans="1:23" x14ac:dyDescent="0.2">
      <c r="A9" s="12">
        <v>3005</v>
      </c>
      <c r="B9" t="s">
        <v>29</v>
      </c>
      <c r="C9" s="3">
        <v>101000</v>
      </c>
      <c r="D9" s="3"/>
      <c r="E9" s="32">
        <v>0</v>
      </c>
      <c r="F9" s="3">
        <f t="shared" si="0"/>
        <v>101000</v>
      </c>
      <c r="G9" s="29" t="s">
        <v>26</v>
      </c>
    </row>
    <row r="10" spans="1:23" x14ac:dyDescent="0.2">
      <c r="A10" s="12">
        <v>3010</v>
      </c>
      <c r="B10" s="33" t="s">
        <v>45</v>
      </c>
      <c r="C10" s="3">
        <v>3759.95</v>
      </c>
      <c r="D10" s="3"/>
      <c r="E10" s="32">
        <v>0</v>
      </c>
      <c r="F10" s="3">
        <f t="shared" si="0"/>
        <v>3759.95</v>
      </c>
    </row>
    <row r="11" spans="1:23" x14ac:dyDescent="0.2">
      <c r="A11" s="12">
        <v>3100</v>
      </c>
      <c r="B11" s="33" t="s">
        <v>46</v>
      </c>
      <c r="C11" s="3">
        <v>17150</v>
      </c>
      <c r="D11" s="3"/>
      <c r="E11" s="32"/>
      <c r="F11" s="3">
        <f t="shared" si="0"/>
        <v>17150</v>
      </c>
      <c r="G11" s="29"/>
    </row>
    <row r="12" spans="1:23" x14ac:dyDescent="0.2">
      <c r="A12" s="12">
        <v>3400</v>
      </c>
      <c r="B12" t="s">
        <v>7</v>
      </c>
      <c r="C12" s="3">
        <v>164386.04</v>
      </c>
      <c r="D12" s="3"/>
      <c r="E12" s="32">
        <v>100000</v>
      </c>
      <c r="F12" s="3">
        <f t="shared" si="0"/>
        <v>64386.040000000008</v>
      </c>
      <c r="G12" s="29" t="s">
        <v>27</v>
      </c>
    </row>
    <row r="13" spans="1:23" x14ac:dyDescent="0.2">
      <c r="A13" s="12">
        <v>3410</v>
      </c>
      <c r="B13" t="s">
        <v>30</v>
      </c>
      <c r="C13" s="3">
        <v>7000</v>
      </c>
      <c r="D13" s="3"/>
      <c r="E13" s="32">
        <v>10000</v>
      </c>
      <c r="F13" s="3">
        <f t="shared" si="0"/>
        <v>-3000</v>
      </c>
      <c r="G13" s="29" t="s">
        <v>38</v>
      </c>
    </row>
    <row r="14" spans="1:23" s="1" customFormat="1" x14ac:dyDescent="0.2">
      <c r="A14" s="12">
        <v>8040</v>
      </c>
      <c r="B14" t="s">
        <v>13</v>
      </c>
      <c r="C14" s="3">
        <v>220.47</v>
      </c>
      <c r="D14" s="3"/>
      <c r="E14" s="32">
        <v>350</v>
      </c>
      <c r="F14" s="3">
        <f t="shared" si="0"/>
        <v>-129.53</v>
      </c>
      <c r="G14" s="27"/>
      <c r="I14"/>
    </row>
    <row r="15" spans="1:23" s="1" customFormat="1" ht="13.5" thickBot="1" x14ac:dyDescent="0.25">
      <c r="A15" s="9" t="s">
        <v>11</v>
      </c>
      <c r="B15" s="9"/>
      <c r="C15" s="10">
        <f>SUM(C8:C14)</f>
        <v>625090.46</v>
      </c>
      <c r="D15" s="10"/>
      <c r="E15" s="16">
        <f>SUM(E8:E14)</f>
        <v>590350</v>
      </c>
      <c r="F15" s="10">
        <f>SUM(F8:F14)</f>
        <v>34740.460000000006</v>
      </c>
      <c r="G15" s="23"/>
      <c r="H15" s="4"/>
      <c r="I15"/>
    </row>
    <row r="16" spans="1:23" s="1" customFormat="1" x14ac:dyDescent="0.2">
      <c r="C16" s="4"/>
      <c r="D16" s="4"/>
      <c r="E16" s="17"/>
      <c r="F16" s="4"/>
      <c r="G16" s="26"/>
      <c r="H16" s="4"/>
      <c r="I16"/>
    </row>
    <row r="17" spans="1:11" x14ac:dyDescent="0.2">
      <c r="A17" s="1" t="s">
        <v>15</v>
      </c>
      <c r="B17" s="1"/>
      <c r="C17" s="4"/>
      <c r="D17" s="4"/>
      <c r="E17" s="17"/>
      <c r="F17" s="4"/>
      <c r="G17" s="23"/>
      <c r="I17" s="1"/>
    </row>
    <row r="18" spans="1:11" x14ac:dyDescent="0.2">
      <c r="A18" t="s">
        <v>1</v>
      </c>
      <c r="B18" t="s">
        <v>2</v>
      </c>
      <c r="C18" s="11" t="str">
        <f>C7</f>
        <v>Regnskap 2018</v>
      </c>
      <c r="D18" s="11"/>
      <c r="E18" s="20" t="str">
        <f>E7</f>
        <v>Budsjett 2018</v>
      </c>
      <c r="F18" s="11" t="s">
        <v>5</v>
      </c>
      <c r="G18" s="26"/>
    </row>
    <row r="19" spans="1:11" x14ac:dyDescent="0.2">
      <c r="A19" s="12">
        <v>4000</v>
      </c>
      <c r="B19" s="18" t="s">
        <v>20</v>
      </c>
      <c r="C19" s="3">
        <v>-76060.17</v>
      </c>
      <c r="D19" s="3"/>
      <c r="E19" s="31">
        <v>-105000</v>
      </c>
      <c r="F19" s="3">
        <f t="shared" ref="F19:F27" si="1">C19-E19</f>
        <v>28939.83</v>
      </c>
      <c r="G19" s="23"/>
    </row>
    <row r="20" spans="1:11" x14ac:dyDescent="0.2">
      <c r="A20" s="12">
        <v>4010</v>
      </c>
      <c r="B20" t="s">
        <v>8</v>
      </c>
      <c r="C20" s="3">
        <v>-109250.58</v>
      </c>
      <c r="D20" s="3"/>
      <c r="E20" s="31">
        <v>-75000</v>
      </c>
      <c r="F20" s="3">
        <f t="shared" si="1"/>
        <v>-34250.58</v>
      </c>
      <c r="G20" s="29" t="s">
        <v>34</v>
      </c>
    </row>
    <row r="21" spans="1:11" x14ac:dyDescent="0.2">
      <c r="A21" s="12">
        <v>4015</v>
      </c>
      <c r="B21" t="s">
        <v>31</v>
      </c>
      <c r="C21" s="3">
        <v>-101000</v>
      </c>
      <c r="D21" s="3"/>
      <c r="E21" s="31">
        <v>-95000</v>
      </c>
      <c r="F21" s="3">
        <f t="shared" si="1"/>
        <v>-6000</v>
      </c>
      <c r="G21" s="29" t="s">
        <v>53</v>
      </c>
    </row>
    <row r="22" spans="1:11" x14ac:dyDescent="0.2">
      <c r="A22" s="24">
        <v>4020</v>
      </c>
      <c r="B22" s="25" t="s">
        <v>9</v>
      </c>
      <c r="C22" s="3">
        <v>-103510</v>
      </c>
      <c r="D22" s="3"/>
      <c r="E22" s="31">
        <v>-75000</v>
      </c>
      <c r="F22" s="3">
        <f t="shared" si="1"/>
        <v>-28510</v>
      </c>
      <c r="G22" s="27"/>
    </row>
    <row r="23" spans="1:11" x14ac:dyDescent="0.2">
      <c r="A23" s="24">
        <v>4025</v>
      </c>
      <c r="B23" s="25" t="s">
        <v>36</v>
      </c>
      <c r="C23" s="3">
        <v>-101000</v>
      </c>
      <c r="D23" s="3"/>
      <c r="E23" s="31">
        <v>-100000</v>
      </c>
      <c r="F23" s="3">
        <f t="shared" si="1"/>
        <v>-1000</v>
      </c>
      <c r="G23" s="26"/>
    </row>
    <row r="24" spans="1:11" s="1" customFormat="1" x14ac:dyDescent="0.2">
      <c r="A24" s="12">
        <v>4030</v>
      </c>
      <c r="B24" t="s">
        <v>32</v>
      </c>
      <c r="C24" s="3">
        <v>-36163.51</v>
      </c>
      <c r="D24" s="3"/>
      <c r="E24" s="31">
        <v>-50000</v>
      </c>
      <c r="F24" s="3">
        <f t="shared" si="1"/>
        <v>13836.489999999998</v>
      </c>
      <c r="G24"/>
    </row>
    <row r="25" spans="1:11" x14ac:dyDescent="0.2">
      <c r="A25" s="12">
        <v>4110</v>
      </c>
      <c r="B25" t="s">
        <v>19</v>
      </c>
      <c r="C25" s="3"/>
      <c r="D25" s="3"/>
      <c r="E25" s="31">
        <v>-30000</v>
      </c>
      <c r="F25" s="3">
        <f t="shared" si="1"/>
        <v>30000</v>
      </c>
    </row>
    <row r="26" spans="1:11" x14ac:dyDescent="0.2">
      <c r="A26" s="12">
        <v>4300</v>
      </c>
      <c r="B26" t="s">
        <v>10</v>
      </c>
      <c r="C26" s="3">
        <v>-17335</v>
      </c>
      <c r="D26" s="3"/>
      <c r="E26" s="31">
        <v>-15000</v>
      </c>
      <c r="F26" s="3">
        <f t="shared" si="1"/>
        <v>-2335</v>
      </c>
    </row>
    <row r="27" spans="1:11" x14ac:dyDescent="0.2">
      <c r="A27" s="24">
        <v>4310</v>
      </c>
      <c r="B27" s="25" t="s">
        <v>37</v>
      </c>
      <c r="C27" s="3">
        <v>-47297.25</v>
      </c>
      <c r="D27" s="3"/>
      <c r="E27" s="31">
        <v>-35000</v>
      </c>
      <c r="F27" s="3">
        <f t="shared" si="1"/>
        <v>-12297.25</v>
      </c>
    </row>
    <row r="28" spans="1:11" ht="13.5" thickBot="1" x14ac:dyDescent="0.25">
      <c r="A28" s="9" t="s">
        <v>12</v>
      </c>
      <c r="B28" s="9"/>
      <c r="C28" s="10">
        <f>SUM(C19:C27)</f>
        <v>-591616.51</v>
      </c>
      <c r="D28" s="9"/>
      <c r="E28" s="16">
        <f>SUM(E19:E27)</f>
        <v>-580000</v>
      </c>
      <c r="F28" s="10">
        <f>SUM(F19:F27)</f>
        <v>-11616.510000000002</v>
      </c>
      <c r="H28" s="3"/>
    </row>
    <row r="29" spans="1:11" x14ac:dyDescent="0.2">
      <c r="H29" s="3"/>
    </row>
    <row r="30" spans="1:11" ht="13.5" thickBot="1" x14ac:dyDescent="0.25">
      <c r="A30" s="7" t="s">
        <v>47</v>
      </c>
      <c r="B30" s="7"/>
      <c r="C30" s="8">
        <f>C15+C28</f>
        <v>33473.949999999953</v>
      </c>
      <c r="F30" s="3"/>
    </row>
    <row r="31" spans="1:11" ht="13.5" thickTop="1" x14ac:dyDescent="0.2">
      <c r="C31" s="3"/>
    </row>
    <row r="32" spans="1:11" x14ac:dyDescent="0.2">
      <c r="J32" s="3"/>
      <c r="K32" s="3"/>
    </row>
    <row r="33" spans="1:14" x14ac:dyDescent="0.2">
      <c r="A33" s="1" t="s">
        <v>48</v>
      </c>
      <c r="J33" s="3"/>
      <c r="K33" s="3"/>
      <c r="L33" s="3"/>
    </row>
    <row r="34" spans="1:14" x14ac:dyDescent="0.2">
      <c r="A34" s="1"/>
      <c r="J34" s="3"/>
      <c r="K34" s="3"/>
      <c r="L34" s="3"/>
    </row>
    <row r="35" spans="1:14" x14ac:dyDescent="0.2">
      <c r="A35" s="1" t="s">
        <v>16</v>
      </c>
      <c r="J35" s="3"/>
      <c r="K35" s="3"/>
      <c r="L35" s="3"/>
    </row>
    <row r="36" spans="1:14" x14ac:dyDescent="0.2">
      <c r="A36" t="s">
        <v>1</v>
      </c>
      <c r="B36" t="s">
        <v>2</v>
      </c>
      <c r="C36" s="34" t="s">
        <v>49</v>
      </c>
      <c r="J36" s="3"/>
      <c r="K36" s="3"/>
      <c r="L36" s="3"/>
    </row>
    <row r="37" spans="1:14" x14ac:dyDescent="0.2">
      <c r="A37" s="12">
        <v>1460</v>
      </c>
      <c r="B37" t="s">
        <v>3</v>
      </c>
      <c r="C37" s="3">
        <v>69880</v>
      </c>
      <c r="F37" s="3"/>
      <c r="J37" s="3"/>
      <c r="K37" s="3"/>
      <c r="L37" s="3"/>
    </row>
    <row r="38" spans="1:14" x14ac:dyDescent="0.2">
      <c r="A38" s="12">
        <v>1500</v>
      </c>
      <c r="B38" t="s">
        <v>18</v>
      </c>
      <c r="C38" s="3">
        <v>18119.900000000001</v>
      </c>
      <c r="E38" s="3"/>
      <c r="F38" s="33"/>
      <c r="H38" s="1"/>
      <c r="J38" s="3"/>
      <c r="K38" s="3"/>
      <c r="L38" s="3"/>
    </row>
    <row r="39" spans="1:14" x14ac:dyDescent="0.2">
      <c r="A39" s="12">
        <v>1910</v>
      </c>
      <c r="B39" s="18" t="s">
        <v>4</v>
      </c>
      <c r="C39" s="3">
        <v>1447</v>
      </c>
      <c r="J39" s="3"/>
      <c r="K39" s="3"/>
      <c r="L39" s="3"/>
      <c r="M39" s="3"/>
      <c r="N39" s="1"/>
    </row>
    <row r="40" spans="1:14" s="1" customFormat="1" x14ac:dyDescent="0.2">
      <c r="A40" s="12">
        <v>1921</v>
      </c>
      <c r="B40" t="s">
        <v>28</v>
      </c>
      <c r="C40" s="3">
        <v>64446.04</v>
      </c>
      <c r="E40"/>
      <c r="F40" s="4"/>
      <c r="G40"/>
      <c r="H40"/>
      <c r="I40"/>
      <c r="J40"/>
      <c r="K40"/>
      <c r="L40" s="3"/>
      <c r="M40" s="3"/>
      <c r="N40"/>
    </row>
    <row r="41" spans="1:14" x14ac:dyDescent="0.2">
      <c r="A41" s="12">
        <v>1925</v>
      </c>
      <c r="B41" t="s">
        <v>23</v>
      </c>
      <c r="C41" s="3">
        <v>233429</v>
      </c>
      <c r="F41" s="21"/>
      <c r="G41" s="1"/>
      <c r="J41" s="3"/>
      <c r="K41" s="3"/>
      <c r="L41" s="3"/>
      <c r="M41" s="3"/>
    </row>
    <row r="42" spans="1:14" x14ac:dyDescent="0.2">
      <c r="A42" s="12">
        <v>1926</v>
      </c>
      <c r="B42" t="s">
        <v>24</v>
      </c>
      <c r="C42" s="3">
        <v>144843.23000000001</v>
      </c>
      <c r="J42" s="3"/>
      <c r="K42" s="3"/>
      <c r="L42" s="3"/>
    </row>
    <row r="43" spans="1:14" ht="13.5" thickBot="1" x14ac:dyDescent="0.25">
      <c r="A43" s="13" t="s">
        <v>17</v>
      </c>
      <c r="B43" s="7"/>
      <c r="C43" s="8">
        <f>SUM(C37:C42)</f>
        <v>532165.17000000004</v>
      </c>
      <c r="E43" s="4"/>
      <c r="L43" s="3"/>
      <c r="M43" s="3"/>
    </row>
    <row r="44" spans="1:14" ht="13.5" thickTop="1" x14ac:dyDescent="0.2">
      <c r="A44" s="12"/>
      <c r="C44" s="3"/>
      <c r="L44" s="3"/>
    </row>
    <row r="45" spans="1:14" x14ac:dyDescent="0.2">
      <c r="A45" s="14" t="s">
        <v>21</v>
      </c>
      <c r="C45" s="3"/>
      <c r="E45" s="3"/>
      <c r="M45" s="3"/>
    </row>
    <row r="46" spans="1:14" x14ac:dyDescent="0.2">
      <c r="A46" t="s">
        <v>1</v>
      </c>
      <c r="B46" t="s">
        <v>2</v>
      </c>
      <c r="C46" s="3"/>
      <c r="E46" s="3"/>
      <c r="M46" s="3"/>
    </row>
    <row r="47" spans="1:14" x14ac:dyDescent="0.2">
      <c r="A47" s="12"/>
      <c r="B47" s="33" t="s">
        <v>50</v>
      </c>
      <c r="C47" s="3">
        <v>498691.22</v>
      </c>
      <c r="E47" s="29" t="s">
        <v>57</v>
      </c>
      <c r="G47" s="1"/>
    </row>
    <row r="48" spans="1:14" s="1" customFormat="1" x14ac:dyDescent="0.2">
      <c r="A48" s="12"/>
      <c r="B48" s="33" t="s">
        <v>47</v>
      </c>
      <c r="C48" s="3">
        <f>C30</f>
        <v>33473.949999999953</v>
      </c>
      <c r="E48" s="3"/>
      <c r="F48"/>
      <c r="G48"/>
      <c r="H48"/>
      <c r="I48"/>
      <c r="J48"/>
      <c r="K48"/>
      <c r="L48"/>
      <c r="M48"/>
      <c r="N48"/>
    </row>
    <row r="49" spans="1:13" ht="13.5" thickBot="1" x14ac:dyDescent="0.25">
      <c r="A49" s="13" t="s">
        <v>22</v>
      </c>
      <c r="B49" s="7"/>
      <c r="C49" s="8">
        <f>SUM(C47:C48)</f>
        <v>532165.16999999993</v>
      </c>
      <c r="E49" s="3"/>
    </row>
    <row r="50" spans="1:13" ht="13.5" thickTop="1" x14ac:dyDescent="0.2"/>
    <row r="52" spans="1:13" x14ac:dyDescent="0.2">
      <c r="A52" s="33" t="s">
        <v>59</v>
      </c>
    </row>
    <row r="53" spans="1:13" x14ac:dyDescent="0.2">
      <c r="A53" s="30" t="s">
        <v>33</v>
      </c>
    </row>
    <row r="55" spans="1:13" x14ac:dyDescent="0.2">
      <c r="A55" s="33" t="s">
        <v>58</v>
      </c>
    </row>
    <row r="57" spans="1:13" x14ac:dyDescent="0.2">
      <c r="A57" t="s">
        <v>51</v>
      </c>
      <c r="B57" s="23"/>
      <c r="C57" s="23"/>
      <c r="D57" s="23"/>
      <c r="E57" s="23"/>
      <c r="F57" s="23"/>
      <c r="I57" s="23"/>
      <c r="J57" s="23"/>
      <c r="K57" s="23"/>
      <c r="L57" s="23"/>
    </row>
    <row r="58" spans="1:13" x14ac:dyDescent="0.2">
      <c r="A58" s="25" t="s">
        <v>52</v>
      </c>
      <c r="B58" s="25"/>
      <c r="C58" s="23"/>
      <c r="D58" s="23"/>
      <c r="E58" s="23"/>
      <c r="F58" s="23"/>
      <c r="I58" s="25"/>
      <c r="J58" s="25"/>
      <c r="K58" s="25"/>
      <c r="L58" s="25"/>
      <c r="M58" s="25"/>
    </row>
    <row r="59" spans="1:13" x14ac:dyDescent="0.2">
      <c r="A59" s="25" t="s">
        <v>35</v>
      </c>
      <c r="B59" s="25"/>
      <c r="C59" s="23"/>
      <c r="D59" s="23"/>
      <c r="E59" s="23"/>
      <c r="F59" s="23"/>
      <c r="I59" s="25"/>
      <c r="J59" s="25"/>
      <c r="K59" s="25"/>
      <c r="L59" s="25"/>
      <c r="M59" s="25"/>
    </row>
    <row r="60" spans="1:13" x14ac:dyDescent="0.2">
      <c r="A60" s="25" t="s">
        <v>41</v>
      </c>
      <c r="B60" s="25"/>
      <c r="C60" s="23"/>
      <c r="D60" s="23"/>
      <c r="E60" s="23"/>
      <c r="F60" s="23"/>
      <c r="I60" s="25"/>
      <c r="J60" s="25"/>
      <c r="K60" s="25"/>
      <c r="L60" s="25"/>
      <c r="M60" s="25"/>
    </row>
    <row r="61" spans="1:13" x14ac:dyDescent="0.2">
      <c r="A61" s="25" t="s">
        <v>55</v>
      </c>
      <c r="B61" s="25"/>
      <c r="I61" s="25"/>
      <c r="J61" s="25"/>
      <c r="K61" s="25"/>
      <c r="L61" s="25"/>
      <c r="M61" s="25"/>
    </row>
    <row r="62" spans="1:13" x14ac:dyDescent="0.2">
      <c r="A62" s="25" t="s">
        <v>54</v>
      </c>
    </row>
    <row r="63" spans="1:13" x14ac:dyDescent="0.2">
      <c r="A63" t="s">
        <v>56</v>
      </c>
    </row>
    <row r="64" spans="1:13" x14ac:dyDescent="0.2">
      <c r="H64" s="25"/>
    </row>
    <row r="65" spans="1:8" x14ac:dyDescent="0.2">
      <c r="H65" s="25"/>
    </row>
    <row r="66" spans="1:8" x14ac:dyDescent="0.2">
      <c r="A66" s="27"/>
      <c r="B66" s="23"/>
      <c r="C66" s="23"/>
      <c r="D66" s="23"/>
      <c r="E66" s="23"/>
      <c r="F66" s="23"/>
    </row>
    <row r="67" spans="1:8" x14ac:dyDescent="0.2">
      <c r="A67" s="1"/>
    </row>
    <row r="70" spans="1:8" x14ac:dyDescent="0.2">
      <c r="A70" s="15"/>
    </row>
    <row r="72" spans="1:8" x14ac:dyDescent="0.2">
      <c r="A72" s="15"/>
    </row>
    <row r="73" spans="1:8" x14ac:dyDescent="0.2">
      <c r="A73" s="15"/>
    </row>
    <row r="74" spans="1:8" x14ac:dyDescent="0.2">
      <c r="A74" s="15"/>
    </row>
    <row r="75" spans="1:8" x14ac:dyDescent="0.2">
      <c r="A75" s="15"/>
    </row>
  </sheetData>
  <phoneticPr fontId="4" type="noConversion"/>
  <pageMargins left="0.74803149606299213" right="0.74803149606299213" top="0.6" bottom="0.6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7"/>
  <sheetViews>
    <sheetView tabSelected="1" zoomScale="145" workbookViewId="0">
      <selection activeCell="B3" sqref="B3"/>
    </sheetView>
  </sheetViews>
  <sheetFormatPr defaultColWidth="11.42578125" defaultRowHeight="12.75" x14ac:dyDescent="0.2"/>
  <cols>
    <col min="1" max="1" width="15.140625" customWidth="1"/>
    <col min="2" max="2" width="37.42578125" customWidth="1"/>
    <col min="3" max="3" width="14.42578125" customWidth="1"/>
    <col min="4" max="4" width="6.85546875" customWidth="1"/>
    <col min="5" max="5" width="18.85546875" bestFit="1" customWidth="1"/>
    <col min="6" max="6" width="11.28515625" bestFit="1" customWidth="1"/>
    <col min="7" max="7" width="9.140625" customWidth="1"/>
    <col min="8" max="8" width="15.42578125" customWidth="1"/>
  </cols>
  <sheetData>
    <row r="1" spans="1:6" ht="18" x14ac:dyDescent="0.25">
      <c r="A1" s="2" t="s">
        <v>0</v>
      </c>
      <c r="B1" s="2"/>
    </row>
    <row r="2" spans="1:6" ht="15.75" x14ac:dyDescent="0.25">
      <c r="A2" s="5" t="s">
        <v>60</v>
      </c>
      <c r="B2" s="5"/>
      <c r="E2" s="6"/>
    </row>
    <row r="4" spans="1:6" x14ac:dyDescent="0.2">
      <c r="A4" s="1" t="s">
        <v>14</v>
      </c>
    </row>
    <row r="5" spans="1:6" x14ac:dyDescent="0.2">
      <c r="A5" t="s">
        <v>1</v>
      </c>
      <c r="B5" t="s">
        <v>2</v>
      </c>
      <c r="C5" s="19" t="s">
        <v>43</v>
      </c>
      <c r="D5" s="11"/>
      <c r="E5" s="35" t="s">
        <v>60</v>
      </c>
    </row>
    <row r="6" spans="1:6" x14ac:dyDescent="0.2">
      <c r="A6" s="12">
        <v>3000</v>
      </c>
      <c r="B6" t="s">
        <v>6</v>
      </c>
      <c r="C6" s="3">
        <v>331574</v>
      </c>
      <c r="D6" s="28"/>
      <c r="E6" s="32">
        <v>450000</v>
      </c>
      <c r="F6" s="26"/>
    </row>
    <row r="7" spans="1:6" x14ac:dyDescent="0.2">
      <c r="A7" s="12">
        <v>3005</v>
      </c>
      <c r="B7" t="s">
        <v>29</v>
      </c>
      <c r="C7" s="3">
        <v>101000</v>
      </c>
      <c r="D7" s="28"/>
      <c r="E7" s="32">
        <v>0</v>
      </c>
      <c r="F7" s="22" t="s">
        <v>26</v>
      </c>
    </row>
    <row r="8" spans="1:6" x14ac:dyDescent="0.2">
      <c r="A8" s="12">
        <v>3010</v>
      </c>
      <c r="B8" s="33" t="s">
        <v>45</v>
      </c>
      <c r="C8" s="3">
        <v>3759.95</v>
      </c>
      <c r="D8" s="28"/>
      <c r="E8" s="32"/>
      <c r="F8" s="22"/>
    </row>
    <row r="9" spans="1:6" x14ac:dyDescent="0.2">
      <c r="A9" s="12">
        <v>3100</v>
      </c>
      <c r="B9" s="33" t="s">
        <v>46</v>
      </c>
      <c r="C9" s="3">
        <v>17150</v>
      </c>
      <c r="D9" s="28"/>
      <c r="E9" s="32">
        <v>37000</v>
      </c>
      <c r="F9" s="22"/>
    </row>
    <row r="10" spans="1:6" x14ac:dyDescent="0.2">
      <c r="A10" s="12">
        <v>3400</v>
      </c>
      <c r="B10" t="s">
        <v>7</v>
      </c>
      <c r="C10" s="3">
        <v>164386.04</v>
      </c>
      <c r="D10" s="28"/>
      <c r="E10" s="32">
        <v>150000</v>
      </c>
      <c r="F10" s="22"/>
    </row>
    <row r="11" spans="1:6" x14ac:dyDescent="0.2">
      <c r="A11" s="12">
        <v>3410</v>
      </c>
      <c r="B11" t="s">
        <v>30</v>
      </c>
      <c r="C11" s="3">
        <v>7000</v>
      </c>
      <c r="D11" s="28"/>
      <c r="E11" s="32">
        <v>20000</v>
      </c>
      <c r="F11" s="22"/>
    </row>
    <row r="12" spans="1:6" x14ac:dyDescent="0.2">
      <c r="A12" s="12">
        <v>8040</v>
      </c>
      <c r="B12" t="s">
        <v>13</v>
      </c>
      <c r="C12" s="3">
        <v>220.47</v>
      </c>
      <c r="D12" s="28"/>
      <c r="E12" s="32">
        <v>350</v>
      </c>
      <c r="F12" s="22"/>
    </row>
    <row r="13" spans="1:6" ht="13.5" thickBot="1" x14ac:dyDescent="0.25">
      <c r="A13" s="9" t="s">
        <v>11</v>
      </c>
      <c r="B13" s="9"/>
      <c r="C13" s="10">
        <f>SUM(C6:C12)</f>
        <v>625090.46</v>
      </c>
      <c r="D13" s="10"/>
      <c r="E13" s="16">
        <f>SUM(E6:E12)</f>
        <v>657350</v>
      </c>
      <c r="F13" s="22"/>
    </row>
    <row r="14" spans="1:6" x14ac:dyDescent="0.2">
      <c r="A14" s="1"/>
      <c r="B14" s="1"/>
      <c r="C14" s="4"/>
      <c r="D14" s="4"/>
      <c r="E14" s="17"/>
      <c r="F14" s="22"/>
    </row>
    <row r="15" spans="1:6" x14ac:dyDescent="0.2">
      <c r="A15" s="1" t="s">
        <v>15</v>
      </c>
      <c r="B15" s="1"/>
      <c r="C15" s="4"/>
      <c r="D15" s="4"/>
      <c r="E15" s="17"/>
      <c r="F15" s="22"/>
    </row>
    <row r="16" spans="1:6" x14ac:dyDescent="0.2">
      <c r="A16" t="s">
        <v>1</v>
      </c>
      <c r="B16" t="s">
        <v>2</v>
      </c>
      <c r="C16" s="11" t="str">
        <f>C5</f>
        <v>Regnskap 2018</v>
      </c>
      <c r="D16" s="11"/>
      <c r="E16" s="20" t="str">
        <f>E5</f>
        <v>Budsjett 2019</v>
      </c>
      <c r="F16" s="22"/>
    </row>
    <row r="17" spans="1:6" x14ac:dyDescent="0.2">
      <c r="A17" s="12">
        <v>4000</v>
      </c>
      <c r="B17" s="18" t="s">
        <v>20</v>
      </c>
      <c r="C17" s="3">
        <v>-76060.17</v>
      </c>
      <c r="D17" s="28"/>
      <c r="E17" s="31">
        <v>-100000</v>
      </c>
      <c r="F17" s="36" t="s">
        <v>27</v>
      </c>
    </row>
    <row r="18" spans="1:6" x14ac:dyDescent="0.2">
      <c r="A18" s="12">
        <v>4010</v>
      </c>
      <c r="B18" t="s">
        <v>8</v>
      </c>
      <c r="C18" s="3">
        <v>-109250.58</v>
      </c>
      <c r="D18" s="28"/>
      <c r="E18" s="31">
        <v>-75000</v>
      </c>
      <c r="F18" s="22"/>
    </row>
    <row r="19" spans="1:6" x14ac:dyDescent="0.2">
      <c r="A19" s="12">
        <v>4015</v>
      </c>
      <c r="B19" t="s">
        <v>31</v>
      </c>
      <c r="C19" s="3">
        <v>-101000</v>
      </c>
      <c r="D19" s="28"/>
      <c r="E19" s="31">
        <v>-100000</v>
      </c>
      <c r="F19" s="22"/>
    </row>
    <row r="20" spans="1:6" x14ac:dyDescent="0.2">
      <c r="A20" s="12">
        <v>4020</v>
      </c>
      <c r="B20" t="s">
        <v>9</v>
      </c>
      <c r="C20" s="3">
        <v>-103510</v>
      </c>
      <c r="D20" s="28"/>
      <c r="E20" s="31">
        <v>-105000</v>
      </c>
      <c r="F20" s="22"/>
    </row>
    <row r="21" spans="1:6" x14ac:dyDescent="0.2">
      <c r="A21" s="12">
        <v>4025</v>
      </c>
      <c r="B21" t="s">
        <v>36</v>
      </c>
      <c r="C21" s="3">
        <v>-101000</v>
      </c>
      <c r="D21" s="28"/>
      <c r="E21" s="31">
        <v>-105000</v>
      </c>
      <c r="F21" s="22"/>
    </row>
    <row r="22" spans="1:6" x14ac:dyDescent="0.2">
      <c r="A22" s="12">
        <v>4030</v>
      </c>
      <c r="B22" t="s">
        <v>32</v>
      </c>
      <c r="C22" s="3">
        <v>-36163.51</v>
      </c>
      <c r="D22" s="28"/>
      <c r="E22" s="31">
        <v>-30000</v>
      </c>
      <c r="F22" s="22"/>
    </row>
    <row r="23" spans="1:6" x14ac:dyDescent="0.2">
      <c r="A23" s="12">
        <v>4110</v>
      </c>
      <c r="B23" t="s">
        <v>19</v>
      </c>
      <c r="C23" s="3"/>
      <c r="D23" s="28"/>
      <c r="E23" s="31">
        <v>0</v>
      </c>
      <c r="F23" s="22"/>
    </row>
    <row r="24" spans="1:6" x14ac:dyDescent="0.2">
      <c r="A24" s="12">
        <v>4300</v>
      </c>
      <c r="B24" t="s">
        <v>10</v>
      </c>
      <c r="C24" s="3">
        <v>-17335</v>
      </c>
      <c r="D24" s="28"/>
      <c r="E24" s="31">
        <v>-37000</v>
      </c>
      <c r="F24" s="22"/>
    </row>
    <row r="25" spans="1:6" x14ac:dyDescent="0.2">
      <c r="A25" s="24">
        <v>4310</v>
      </c>
      <c r="B25" s="25" t="s">
        <v>37</v>
      </c>
      <c r="C25" s="3">
        <v>-47297.25</v>
      </c>
      <c r="D25" s="28"/>
      <c r="E25" s="31">
        <v>-45000</v>
      </c>
      <c r="F25" s="22"/>
    </row>
    <row r="26" spans="1:6" ht="13.5" thickBot="1" x14ac:dyDescent="0.25">
      <c r="A26" s="9" t="s">
        <v>12</v>
      </c>
      <c r="B26" s="9"/>
      <c r="C26" s="16">
        <f>SUM(C17:C25)</f>
        <v>-591616.51</v>
      </c>
      <c r="D26" s="9"/>
      <c r="E26" s="16">
        <f>SUM(E17:E25)</f>
        <v>-597000</v>
      </c>
    </row>
    <row r="27" spans="1:6" x14ac:dyDescent="0.2">
      <c r="A27" s="1"/>
      <c r="B27" s="1"/>
      <c r="C27" s="4"/>
      <c r="D27" s="1"/>
      <c r="E27" s="17"/>
    </row>
    <row r="28" spans="1:6" ht="13.5" thickBot="1" x14ac:dyDescent="0.25">
      <c r="A28" s="7" t="s">
        <v>25</v>
      </c>
      <c r="B28" s="7"/>
      <c r="C28" s="8">
        <f>C13+C26</f>
        <v>33473.949999999953</v>
      </c>
      <c r="D28" s="8"/>
      <c r="E28" s="8">
        <f>E13+E26</f>
        <v>60350</v>
      </c>
    </row>
    <row r="29" spans="1:6" ht="13.5" thickTop="1" x14ac:dyDescent="0.2"/>
    <row r="30" spans="1:6" x14ac:dyDescent="0.2">
      <c r="A30" t="s">
        <v>40</v>
      </c>
    </row>
    <row r="31" spans="1:6" x14ac:dyDescent="0.2">
      <c r="A31" t="s">
        <v>61</v>
      </c>
    </row>
    <row r="32" spans="1:6" x14ac:dyDescent="0.2">
      <c r="A32" s="25"/>
    </row>
    <row r="33" spans="1:5" x14ac:dyDescent="0.2">
      <c r="A33" s="23"/>
    </row>
    <row r="34" spans="1:5" x14ac:dyDescent="0.2">
      <c r="A34" s="18"/>
    </row>
    <row r="40" spans="1:5" x14ac:dyDescent="0.2">
      <c r="E40" s="4"/>
    </row>
    <row r="42" spans="1:5" x14ac:dyDescent="0.2">
      <c r="E42" s="3"/>
    </row>
    <row r="46" spans="1:5" x14ac:dyDescent="0.2">
      <c r="E46" s="3"/>
    </row>
    <row r="47" spans="1:5" x14ac:dyDescent="0.2">
      <c r="E47" s="4"/>
    </row>
  </sheetData>
  <phoneticPr fontId="4" type="noConversion"/>
  <pageMargins left="0.48" right="0.74803149606299213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Årsregnskap 2018</vt:lpstr>
      <vt:lpstr>Budsjett 2019</vt:lpstr>
    </vt:vector>
  </TitlesOfParts>
  <Company>Smartnet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tsolberg</dc:creator>
  <cp:lastModifiedBy>Tore Solberg</cp:lastModifiedBy>
  <cp:lastPrinted>2015-02-23T20:12:20Z</cp:lastPrinted>
  <dcterms:created xsi:type="dcterms:W3CDTF">2006-03-12T13:37:08Z</dcterms:created>
  <dcterms:modified xsi:type="dcterms:W3CDTF">2019-03-21T09:05:20Z</dcterms:modified>
</cp:coreProperties>
</file>